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/>
  <mc:AlternateContent xmlns:mc="http://schemas.openxmlformats.org/markup-compatibility/2006">
    <mc:Choice Requires="x15">
      <x15ac:absPath xmlns:x15ac="http://schemas.microsoft.com/office/spreadsheetml/2010/11/ac" url="https://polskizwiazekpilkinoznej.sharepoint.com/sites/ZpodwrkanaStadionoPucharTymbarku/Shared Documents/.PUCHAR TYMBARK/.XXVI EDYCJA/ZAKUPY/ZAPYTANIA OFERTOWE/KONFEKCJA/"/>
    </mc:Choice>
  </mc:AlternateContent>
  <xr:revisionPtr revIDLastSave="762" documentId="8_{211A6155-359C-454F-8823-AC7EC6352B03}" xr6:coauthVersionLast="47" xr6:coauthVersionMax="47" xr10:uidLastSave="{F13F9806-8D95-4009-B318-E25312D342B1}"/>
  <bookViews>
    <workbookView xWindow="-108" yWindow="-108" windowWidth="23256" windowHeight="12456" xr2:uid="{7A6FC6C6-CDF6-4843-9F4B-0D1A42C8B867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4" i="1" l="1"/>
  <c r="D58" i="1"/>
  <c r="D11" i="1"/>
  <c r="E11" i="1"/>
  <c r="D72" i="1"/>
  <c r="C72" i="1"/>
  <c r="C62" i="1"/>
  <c r="C64" i="1"/>
  <c r="E65" i="1"/>
  <c r="D65" i="1"/>
  <c r="E29" i="1"/>
  <c r="E37" i="1"/>
  <c r="E58" i="1"/>
  <c r="E72" i="1" s="1"/>
  <c r="C58" i="1"/>
  <c r="C35" i="1"/>
  <c r="C33" i="1"/>
  <c r="C8" i="1"/>
  <c r="C11" i="1" s="1"/>
  <c r="D37" i="1"/>
  <c r="D29" i="1"/>
  <c r="C29" i="1"/>
  <c r="C65" i="1" l="1"/>
  <c r="C37" i="1"/>
</calcChain>
</file>

<file path=xl/sharedStrings.xml><?xml version="1.0" encoding="utf-8"?>
<sst xmlns="http://schemas.openxmlformats.org/spreadsheetml/2006/main" count="182" uniqueCount="108">
  <si>
    <t>Załącznik nr 1_Preliminarz budżetowy konfekcji asortymentu na XXVI edycję Pucharu Tymbark</t>
  </si>
  <si>
    <t>W ramach finałów wojewódzkich XXVI edycji Pucharu Tymbark realizowanych w terminie 4-27 maja 2026 r. w 16 lokalizacjach na terenie całej Polski</t>
  </si>
  <si>
    <t>1.</t>
  </si>
  <si>
    <t>Przyjęcie i magazynowanie:</t>
  </si>
  <si>
    <t>l. szt.</t>
  </si>
  <si>
    <t xml:space="preserve">~ l. palet </t>
  </si>
  <si>
    <t>cena netto</t>
  </si>
  <si>
    <t>opis</t>
  </si>
  <si>
    <t>a</t>
  </si>
  <si>
    <t>towarów spożywczych (napoje, musy owocowe)</t>
  </si>
  <si>
    <t>b</t>
  </si>
  <si>
    <t>nagród/gadżetów</t>
  </si>
  <si>
    <t>c</t>
  </si>
  <si>
    <t>strojów sportowych dla zawodników</t>
  </si>
  <si>
    <t>d</t>
  </si>
  <si>
    <t>trofeów (medale, puchary, statuetki)</t>
  </si>
  <si>
    <t>e</t>
  </si>
  <si>
    <t>materiałów drukowanych</t>
  </si>
  <si>
    <t>SUMA</t>
  </si>
  <si>
    <t>2.</t>
  </si>
  <si>
    <t>Sortowanie i pakowanie:</t>
  </si>
  <si>
    <t>L. paczek</t>
  </si>
  <si>
    <t>l. wsadów</t>
  </si>
  <si>
    <t>paczka za udział</t>
  </si>
  <si>
    <t>f</t>
  </si>
  <si>
    <t>paczka za IV m-ce dla U-8</t>
  </si>
  <si>
    <t>g</t>
  </si>
  <si>
    <t>paczka za IV m-ce dla U-10 i U-12</t>
  </si>
  <si>
    <t>h</t>
  </si>
  <si>
    <t>paczka za III m-ce</t>
  </si>
  <si>
    <t>i</t>
  </si>
  <si>
    <t>paczka za II m-ce U-10, U-12</t>
  </si>
  <si>
    <t>j</t>
  </si>
  <si>
    <t>paczka za II m-ce U-8</t>
  </si>
  <si>
    <t>k</t>
  </si>
  <si>
    <t>paczka za I m-ce U-10, U-12</t>
  </si>
  <si>
    <t>l</t>
  </si>
  <si>
    <t>paczka za I m-ce U-8</t>
  </si>
  <si>
    <t>m</t>
  </si>
  <si>
    <t xml:space="preserve">karton z nagrodami fair play </t>
  </si>
  <si>
    <t>16 kartonów po 200 opasek kapitańskich w każdym.</t>
  </si>
  <si>
    <t>n</t>
  </si>
  <si>
    <t>Stroje NIKE dla U-8</t>
  </si>
  <si>
    <t>Komplet zawiera: 10x getry, 10 x spodenki oraz 10 x koszulki w jednym kolorze</t>
  </si>
  <si>
    <t>o</t>
  </si>
  <si>
    <t>komplety koszulek no name dla U-8:</t>
  </si>
  <si>
    <t>Komplet zawiera: 9 koszulek w jednym kolorze z numerami od 2 do 10 oraz czarną koszulkę bramkarską z nr 1.</t>
  </si>
  <si>
    <t>p</t>
  </si>
  <si>
    <t>oznaczniki piłkarskie</t>
  </si>
  <si>
    <t>Komplet zawiera 10 oznaczników w jedynm kolorze.</t>
  </si>
  <si>
    <t>3.</t>
  </si>
  <si>
    <t>pakowanie asortymentu w kartony, opisanie i przygotowanie do wysyłki wg rozdzielnika</t>
  </si>
  <si>
    <t>n/d</t>
  </si>
  <si>
    <t>Podział paczek na poszczególne województwa zostanie przesłany w późniejszym etapie.</t>
  </si>
  <si>
    <t>4.</t>
  </si>
  <si>
    <t>dołączenie paczek materiałów drukowanych i trofeów do wysyłki całego asortymentu na poszczególne lokalizacje</t>
  </si>
  <si>
    <t>Wszystkie paczki opisane zostaną przez producenta nazwami województw. Brak konieczności rozpakowywania i weryfikowania składu paczek.</t>
  </si>
  <si>
    <t>5.</t>
  </si>
  <si>
    <t xml:space="preserve">kompletacja paczek, paletyzacja, wysyłka dedykowanym transportem, rozładunek na miejscu </t>
  </si>
  <si>
    <r>
      <t>Wysyłka transportem dedykowanym najpóźniej na 1 dzień przed rozgrywkami lub wcześniej. Harmonogram rozgrywek znajduje się w</t>
    </r>
    <r>
      <rPr>
        <b/>
        <sz val="11"/>
        <color theme="1"/>
        <rFont val="Aptos Narrow"/>
        <family val="2"/>
        <scheme val="minor"/>
      </rPr>
      <t xml:space="preserve"> załączniku nr 2</t>
    </r>
    <r>
      <rPr>
        <sz val="11"/>
        <color theme="1"/>
        <rFont val="Aptos Narrow"/>
        <family val="2"/>
        <scheme val="minor"/>
      </rPr>
      <t>.</t>
    </r>
  </si>
  <si>
    <t>6.</t>
  </si>
  <si>
    <t>utylizacja materiałów opakowaniowych</t>
  </si>
  <si>
    <t>Kartony, folie, itp.pochodzących z dostarczonego asortymentu.</t>
  </si>
  <si>
    <t>W ramach Finału Ogólnopolskiego XXVI edycji Pucharu Tymbark realizowanych w terminie 1-3 czerwca 2026 r. najprawdopodobniej na terenie Warszawy.</t>
  </si>
  <si>
    <t>7.</t>
  </si>
  <si>
    <t>l.szt.</t>
  </si>
  <si>
    <t>~ l.palet</t>
  </si>
  <si>
    <t>strojów sportowych</t>
  </si>
  <si>
    <t>toreb sportowych, czapek, strojów i toreb sportowych dla zawodników, trenerów i wolontariuszy:</t>
  </si>
  <si>
    <t>medali, pucharów oraz statuetek</t>
  </si>
  <si>
    <t>8.</t>
  </si>
  <si>
    <t>l.paczek</t>
  </si>
  <si>
    <t>l.wsadów</t>
  </si>
  <si>
    <t>paczka za udział dla trenera</t>
  </si>
  <si>
    <t>paczka za m-ca III i IV dla trenera</t>
  </si>
  <si>
    <t>paczka za m-ca I i II dla trenera</t>
  </si>
  <si>
    <t>paczka za udział dla zawodnika</t>
  </si>
  <si>
    <t>paczka za IV m-ce dla zawodnika</t>
  </si>
  <si>
    <t>paczka za III m-ce dla zawodnika</t>
  </si>
  <si>
    <t>paczka za II m-ce dla zawodnika</t>
  </si>
  <si>
    <t>paczka za I m-ce dla zawodnika</t>
  </si>
  <si>
    <t>paczka dla wolontariuszy</t>
  </si>
  <si>
    <t>nagrody fair play</t>
  </si>
  <si>
    <t>200 opasek kapitańskich w 1 kartonie.</t>
  </si>
  <si>
    <t>paczka dla sędziów</t>
  </si>
  <si>
    <t>paczka dla koordynatorów</t>
  </si>
  <si>
    <t>r</t>
  </si>
  <si>
    <t>paczka dla Sponsora</t>
  </si>
  <si>
    <t>s</t>
  </si>
  <si>
    <t>strojów dla zawodników i trenerów</t>
  </si>
  <si>
    <t>Według rozmiarów i specyfikacji kolorystycznej przesłanej w dalszym etapie. Każdy komplet zawiera stroje dla 10 zawodników: czapka, ortalion, koszulka, spodenki, getry, oraz dla 2 trenerów: czapka, ortalion, koszulka, spodnie</t>
  </si>
  <si>
    <t>t</t>
  </si>
  <si>
    <t>strojów dla wolontariuszy</t>
  </si>
  <si>
    <t>komplet zawiera: 1x czapka, 1x bluza, 2x koszulka</t>
  </si>
  <si>
    <t>pakowanie w kartony, opisanie i przygotowanie do wysyłki</t>
  </si>
  <si>
    <t>dołączenie do wysyłki na poszczególne lokalizacje</t>
  </si>
  <si>
    <t>2 obiekty sportowe</t>
  </si>
  <si>
    <r>
      <t xml:space="preserve">kompletacja paczek, paletyzacja, </t>
    </r>
    <r>
      <rPr>
        <b/>
        <sz val="11"/>
        <rFont val="Aptos Narrow"/>
        <family val="2"/>
        <scheme val="minor"/>
      </rPr>
      <t>wysyłka dedykowanym transportem</t>
    </r>
    <r>
      <rPr>
        <sz val="11"/>
        <rFont val="Aptos Narrow"/>
        <family val="2"/>
        <scheme val="minor"/>
      </rPr>
      <t xml:space="preserve"> i rozładunek na miejscu</t>
    </r>
  </si>
  <si>
    <t>Wysyłka transportem dedykowanym do trzech lokalizacji na terenie Warszawy (do potwierdzenia) najpóźniej na 1 dzień przed rozgrywkami lub wcześniej.</t>
  </si>
  <si>
    <t>W ramach Nagrody Głównej XXVI edycji Pucharu Tymbark realizowanych na przełomie września i października 2026 r.</t>
  </si>
  <si>
    <t>13.</t>
  </si>
  <si>
    <t>strojów i toreb sportowych dla zawodników i trenerów</t>
  </si>
  <si>
    <t>4 komplety (każdy komplet zawiera stroje dla 10 zawodników: 2x koszulka, oraz dla 2 trenerów: 2 x koszulka)</t>
  </si>
  <si>
    <t>nagrody dla zawodników</t>
  </si>
  <si>
    <t>nagrody dla trenerów, koordynatorów, sponsora</t>
  </si>
  <si>
    <t>Jedna lokalizacja - lokalizacja do potwierdzenia bliżej terminu wydarzenia.</t>
  </si>
  <si>
    <t>Wysyłka transportem dedykowanym do jednej lokalizacji (do potwierdzenia) najpóźniej na 1 dzień przed wydarzeniem lub wcześniej.</t>
  </si>
  <si>
    <t>KOSZT CAŁKOWITY OBSŁUGI WYDARZEŃ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</si>
</sst>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0" xfId="0" applyFont="1"/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horizontal="right" vertical="center"/>
    </xf>
    <xf numFmtId="44" fontId="4" fillId="3" borderId="1" xfId="0" applyNumberFormat="1" applyFont="1" applyFill="1" applyBorder="1" applyAlignment="1">
      <alignment horizontal="right" vertical="center"/>
    </xf>
    <xf numFmtId="44" fontId="1" fillId="6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3" fontId="1" fillId="0" borderId="0" xfId="0" applyNumberFormat="1" applyFont="1" applyAlignment="1">
      <alignment horizontal="center" vertical="center"/>
    </xf>
    <xf numFmtId="44" fontId="1" fillId="0" borderId="0" xfId="0" applyNumberFormat="1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0" fillId="3" borderId="6" xfId="0" applyFill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left" vertical="center" wrapText="1"/>
    </xf>
    <xf numFmtId="0" fontId="0" fillId="3" borderId="8" xfId="0" applyFill="1" applyBorder="1" applyAlignment="1">
      <alignment horizontal="center" vertical="center"/>
    </xf>
    <xf numFmtId="0" fontId="2" fillId="3" borderId="9" xfId="0" applyFont="1" applyFill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3" fontId="4" fillId="3" borderId="9" xfId="0" applyNumberFormat="1" applyFont="1" applyFill="1" applyBorder="1" applyAlignment="1">
      <alignment horizontal="right" vertical="center"/>
    </xf>
    <xf numFmtId="44" fontId="4" fillId="3" borderId="9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44" fontId="1" fillId="6" borderId="2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44" fontId="0" fillId="5" borderId="18" xfId="0" applyNumberForma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right" vertical="center"/>
    </xf>
    <xf numFmtId="0" fontId="4" fillId="3" borderId="17" xfId="0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66D0D-5265-436D-BF1C-386A54E8E928}">
  <dimension ref="A1:F74"/>
  <sheetViews>
    <sheetView tabSelected="1" topLeftCell="A25" workbookViewId="0">
      <selection activeCell="F45" sqref="F45"/>
    </sheetView>
  </sheetViews>
  <sheetFormatPr defaultRowHeight="15"/>
  <cols>
    <col min="1" max="1" width="3.28515625" style="7" bestFit="1" customWidth="1"/>
    <col min="2" max="2" width="52.28515625" style="2" customWidth="1"/>
    <col min="3" max="3" width="9.5703125" style="7" bestFit="1" customWidth="1"/>
    <col min="4" max="4" width="10.7109375" style="7" bestFit="1" customWidth="1"/>
    <col min="5" max="5" width="10.5703125" style="7" bestFit="1" customWidth="1"/>
    <col min="6" max="6" width="80.42578125" style="7" customWidth="1"/>
  </cols>
  <sheetData>
    <row r="1" spans="1:6">
      <c r="B1" s="1"/>
      <c r="C1" s="11"/>
      <c r="D1" s="11"/>
      <c r="E1" s="11"/>
      <c r="F1" s="11"/>
    </row>
    <row r="2" spans="1:6">
      <c r="B2" s="50" t="s">
        <v>0</v>
      </c>
      <c r="C2" s="50"/>
      <c r="D2" s="50"/>
      <c r="E2" s="50"/>
      <c r="F2" s="50"/>
    </row>
    <row r="3" spans="1:6">
      <c r="B3" s="1"/>
      <c r="C3" s="11"/>
      <c r="D3" s="11"/>
      <c r="E3" s="11"/>
      <c r="F3" s="11"/>
    </row>
    <row r="4" spans="1:6" ht="18.75">
      <c r="A4" s="51" t="s">
        <v>1</v>
      </c>
      <c r="B4" s="52"/>
      <c r="C4" s="52"/>
      <c r="D4" s="52"/>
      <c r="E4" s="52"/>
      <c r="F4" s="53"/>
    </row>
    <row r="5" spans="1:6" s="6" customFormat="1">
      <c r="A5" s="43" t="s">
        <v>2</v>
      </c>
      <c r="B5" s="5" t="s">
        <v>3</v>
      </c>
      <c r="C5" s="8" t="s">
        <v>4</v>
      </c>
      <c r="D5" s="8" t="s">
        <v>5</v>
      </c>
      <c r="E5" s="8" t="s">
        <v>6</v>
      </c>
      <c r="F5" s="23" t="s">
        <v>7</v>
      </c>
    </row>
    <row r="6" spans="1:6">
      <c r="A6" s="24" t="s">
        <v>8</v>
      </c>
      <c r="B6" s="3" t="s">
        <v>9</v>
      </c>
      <c r="C6" s="10">
        <v>63444</v>
      </c>
      <c r="D6" s="9">
        <v>65</v>
      </c>
      <c r="E6" s="18">
        <v>0</v>
      </c>
      <c r="F6" s="25"/>
    </row>
    <row r="7" spans="1:6">
      <c r="A7" s="24" t="s">
        <v>10</v>
      </c>
      <c r="B7" s="3" t="s">
        <v>11</v>
      </c>
      <c r="C7" s="10">
        <v>44444</v>
      </c>
      <c r="D7" s="9">
        <v>30</v>
      </c>
      <c r="E7" s="18">
        <v>0</v>
      </c>
      <c r="F7" s="25"/>
    </row>
    <row r="8" spans="1:6">
      <c r="A8" s="24" t="s">
        <v>12</v>
      </c>
      <c r="B8" s="3" t="s">
        <v>13</v>
      </c>
      <c r="C8" s="10">
        <f>5000+(1280*3)</f>
        <v>8840</v>
      </c>
      <c r="D8" s="9">
        <v>10</v>
      </c>
      <c r="E8" s="18">
        <v>0</v>
      </c>
      <c r="F8" s="25"/>
    </row>
    <row r="9" spans="1:6">
      <c r="A9" s="24" t="s">
        <v>14</v>
      </c>
      <c r="B9" s="3" t="s">
        <v>15</v>
      </c>
      <c r="C9" s="10">
        <v>20508</v>
      </c>
      <c r="D9" s="9">
        <v>8</v>
      </c>
      <c r="E9" s="18">
        <v>0</v>
      </c>
      <c r="F9" s="25"/>
    </row>
    <row r="10" spans="1:6">
      <c r="A10" s="24" t="s">
        <v>16</v>
      </c>
      <c r="B10" s="3" t="s">
        <v>17</v>
      </c>
      <c r="C10" s="10">
        <v>24708</v>
      </c>
      <c r="D10" s="9">
        <v>2</v>
      </c>
      <c r="E10" s="18">
        <v>0</v>
      </c>
      <c r="F10" s="25"/>
    </row>
    <row r="11" spans="1:6">
      <c r="A11" s="26"/>
      <c r="B11" s="15" t="s">
        <v>18</v>
      </c>
      <c r="C11" s="16">
        <f>SUM(C6:C9)</f>
        <v>137236</v>
      </c>
      <c r="D11" s="16">
        <f>SUM(D6:D10)</f>
        <v>115</v>
      </c>
      <c r="E11" s="17">
        <f>SUM(E6:E10)</f>
        <v>0</v>
      </c>
      <c r="F11" s="25"/>
    </row>
    <row r="12" spans="1:6" s="6" customFormat="1">
      <c r="A12" s="43" t="s">
        <v>19</v>
      </c>
      <c r="B12" s="5" t="s">
        <v>20</v>
      </c>
      <c r="C12" s="8" t="s">
        <v>21</v>
      </c>
      <c r="D12" s="8" t="s">
        <v>22</v>
      </c>
      <c r="E12" s="8" t="s">
        <v>6</v>
      </c>
      <c r="F12" s="23" t="s">
        <v>7</v>
      </c>
    </row>
    <row r="13" spans="1:6">
      <c r="A13" s="24" t="s">
        <v>16</v>
      </c>
      <c r="B13" s="3" t="s">
        <v>23</v>
      </c>
      <c r="C13" s="10">
        <v>15900</v>
      </c>
      <c r="D13" s="9">
        <v>3</v>
      </c>
      <c r="E13" s="18">
        <v>0</v>
      </c>
      <c r="F13" s="27"/>
    </row>
    <row r="14" spans="1:6">
      <c r="A14" s="24" t="s">
        <v>24</v>
      </c>
      <c r="B14" s="3" t="s">
        <v>25</v>
      </c>
      <c r="C14" s="10">
        <v>384</v>
      </c>
      <c r="D14" s="9">
        <v>5</v>
      </c>
      <c r="E14" s="18">
        <v>0</v>
      </c>
      <c r="F14" s="27"/>
    </row>
    <row r="15" spans="1:6">
      <c r="A15" s="24" t="s">
        <v>26</v>
      </c>
      <c r="B15" s="3" t="s">
        <v>27</v>
      </c>
      <c r="C15" s="10">
        <v>768</v>
      </c>
      <c r="D15" s="9">
        <v>4</v>
      </c>
      <c r="E15" s="18">
        <v>0</v>
      </c>
      <c r="F15" s="27"/>
    </row>
    <row r="16" spans="1:6">
      <c r="A16" s="24" t="s">
        <v>28</v>
      </c>
      <c r="B16" s="3" t="s">
        <v>29</v>
      </c>
      <c r="C16" s="10">
        <v>1152</v>
      </c>
      <c r="D16" s="9">
        <v>7</v>
      </c>
      <c r="E16" s="18">
        <v>0</v>
      </c>
      <c r="F16" s="27"/>
    </row>
    <row r="17" spans="1:6">
      <c r="A17" s="24" t="s">
        <v>30</v>
      </c>
      <c r="B17" s="3" t="s">
        <v>31</v>
      </c>
      <c r="C17" s="10">
        <v>768</v>
      </c>
      <c r="D17" s="9">
        <v>8</v>
      </c>
      <c r="E17" s="18">
        <v>0</v>
      </c>
      <c r="F17" s="27"/>
    </row>
    <row r="18" spans="1:6">
      <c r="A18" s="24" t="s">
        <v>32</v>
      </c>
      <c r="B18" s="3" t="s">
        <v>33</v>
      </c>
      <c r="C18" s="10">
        <v>384</v>
      </c>
      <c r="D18" s="9">
        <v>9</v>
      </c>
      <c r="E18" s="18">
        <v>0</v>
      </c>
      <c r="F18" s="27"/>
    </row>
    <row r="19" spans="1:6">
      <c r="A19" s="24" t="s">
        <v>34</v>
      </c>
      <c r="B19" s="3" t="s">
        <v>35</v>
      </c>
      <c r="C19" s="10">
        <v>768</v>
      </c>
      <c r="D19" s="9">
        <v>10</v>
      </c>
      <c r="E19" s="18">
        <v>0</v>
      </c>
      <c r="F19" s="27"/>
    </row>
    <row r="20" spans="1:6">
      <c r="A20" s="24" t="s">
        <v>36</v>
      </c>
      <c r="B20" s="3" t="s">
        <v>37</v>
      </c>
      <c r="C20" s="10">
        <v>384</v>
      </c>
      <c r="D20" s="9">
        <v>11</v>
      </c>
      <c r="E20" s="18">
        <v>0</v>
      </c>
      <c r="F20" s="27"/>
    </row>
    <row r="21" spans="1:6">
      <c r="A21" s="24" t="s">
        <v>38</v>
      </c>
      <c r="B21" s="3" t="s">
        <v>39</v>
      </c>
      <c r="C21" s="10">
        <v>16</v>
      </c>
      <c r="D21" s="9">
        <v>200</v>
      </c>
      <c r="E21" s="18">
        <v>0</v>
      </c>
      <c r="F21" s="25" t="s">
        <v>40</v>
      </c>
    </row>
    <row r="22" spans="1:6">
      <c r="A22" s="24" t="s">
        <v>41</v>
      </c>
      <c r="B22" s="3" t="s">
        <v>42</v>
      </c>
      <c r="C22" s="10">
        <v>128</v>
      </c>
      <c r="D22" s="9">
        <v>30</v>
      </c>
      <c r="E22" s="18">
        <v>0</v>
      </c>
      <c r="F22" s="28" t="s">
        <v>43</v>
      </c>
    </row>
    <row r="23" spans="1:6" ht="29.25">
      <c r="A23" s="24" t="s">
        <v>44</v>
      </c>
      <c r="B23" s="3" t="s">
        <v>45</v>
      </c>
      <c r="C23" s="10">
        <v>500</v>
      </c>
      <c r="D23" s="9">
        <v>10</v>
      </c>
      <c r="E23" s="18">
        <v>0</v>
      </c>
      <c r="F23" s="28" t="s">
        <v>46</v>
      </c>
    </row>
    <row r="24" spans="1:6">
      <c r="A24" s="24" t="s">
        <v>47</v>
      </c>
      <c r="B24" s="3" t="s">
        <v>48</v>
      </c>
      <c r="C24" s="10">
        <v>70</v>
      </c>
      <c r="D24" s="9">
        <v>10</v>
      </c>
      <c r="E24" s="18">
        <v>0</v>
      </c>
      <c r="F24" s="25" t="s">
        <v>49</v>
      </c>
    </row>
    <row r="25" spans="1:6" ht="29.25">
      <c r="A25" s="24" t="s">
        <v>50</v>
      </c>
      <c r="B25" s="5" t="s">
        <v>51</v>
      </c>
      <c r="C25" s="13" t="s">
        <v>52</v>
      </c>
      <c r="D25" s="13" t="s">
        <v>52</v>
      </c>
      <c r="E25" s="18">
        <v>0</v>
      </c>
      <c r="F25" s="28" t="s">
        <v>53</v>
      </c>
    </row>
    <row r="26" spans="1:6" ht="29.25">
      <c r="A26" s="24" t="s">
        <v>54</v>
      </c>
      <c r="B26" s="5" t="s">
        <v>55</v>
      </c>
      <c r="C26" s="13" t="s">
        <v>52</v>
      </c>
      <c r="D26" s="13" t="s">
        <v>52</v>
      </c>
      <c r="E26" s="18">
        <v>0</v>
      </c>
      <c r="F26" s="28" t="s">
        <v>56</v>
      </c>
    </row>
    <row r="27" spans="1:6" ht="29.25">
      <c r="A27" s="24" t="s">
        <v>57</v>
      </c>
      <c r="B27" s="5" t="s">
        <v>58</v>
      </c>
      <c r="C27" s="13" t="s">
        <v>52</v>
      </c>
      <c r="D27" s="13" t="s">
        <v>52</v>
      </c>
      <c r="E27" s="18">
        <v>0</v>
      </c>
      <c r="F27" s="28" t="s">
        <v>59</v>
      </c>
    </row>
    <row r="28" spans="1:6">
      <c r="A28" s="24" t="s">
        <v>60</v>
      </c>
      <c r="B28" s="5" t="s">
        <v>61</v>
      </c>
      <c r="C28" s="13" t="s">
        <v>52</v>
      </c>
      <c r="D28" s="13" t="s">
        <v>52</v>
      </c>
      <c r="E28" s="18">
        <v>0</v>
      </c>
      <c r="F28" s="28" t="s">
        <v>62</v>
      </c>
    </row>
    <row r="29" spans="1:6">
      <c r="A29" s="29"/>
      <c r="B29" s="30" t="s">
        <v>18</v>
      </c>
      <c r="C29" s="32">
        <f>SUM(C13:C24)</f>
        <v>21222</v>
      </c>
      <c r="D29" s="32">
        <f>SUM(D13:D24)</f>
        <v>307</v>
      </c>
      <c r="E29" s="33">
        <f>SUM(E13:E28)</f>
        <v>0</v>
      </c>
      <c r="F29" s="31"/>
    </row>
    <row r="30" spans="1:6">
      <c r="B30" s="20"/>
      <c r="C30" s="21"/>
      <c r="D30" s="21"/>
      <c r="E30" s="22"/>
      <c r="F30" s="19"/>
    </row>
    <row r="31" spans="1:6" ht="18.75">
      <c r="A31" s="45" t="s">
        <v>63</v>
      </c>
      <c r="B31" s="46"/>
      <c r="C31" s="46"/>
      <c r="D31" s="46"/>
      <c r="E31" s="46"/>
      <c r="F31" s="47"/>
    </row>
    <row r="32" spans="1:6">
      <c r="A32" s="38" t="s">
        <v>64</v>
      </c>
      <c r="B32" s="44" t="s">
        <v>3</v>
      </c>
      <c r="C32" s="14" t="s">
        <v>65</v>
      </c>
      <c r="D32" s="8" t="s">
        <v>66</v>
      </c>
      <c r="E32" s="8" t="s">
        <v>6</v>
      </c>
      <c r="F32" s="23" t="s">
        <v>7</v>
      </c>
    </row>
    <row r="33" spans="1:6">
      <c r="A33" s="38" t="s">
        <v>8</v>
      </c>
      <c r="B33" s="3" t="s">
        <v>9</v>
      </c>
      <c r="C33" s="10">
        <f>996*3</f>
        <v>2988</v>
      </c>
      <c r="D33" s="9">
        <v>12</v>
      </c>
      <c r="E33" s="18">
        <v>0</v>
      </c>
      <c r="F33" s="25"/>
    </row>
    <row r="34" spans="1:6">
      <c r="A34" s="38" t="s">
        <v>10</v>
      </c>
      <c r="B34" s="3" t="s">
        <v>11</v>
      </c>
      <c r="C34" s="10">
        <v>4494</v>
      </c>
      <c r="D34" s="7">
        <v>4</v>
      </c>
      <c r="E34" s="18">
        <v>0</v>
      </c>
      <c r="F34" s="25"/>
    </row>
    <row r="35" spans="1:6" ht="29.25">
      <c r="A35" s="38" t="s">
        <v>12</v>
      </c>
      <c r="B35" s="3" t="s">
        <v>67</v>
      </c>
      <c r="C35" s="10">
        <f>(640*5)+(128*3)</f>
        <v>3584</v>
      </c>
      <c r="D35" s="9">
        <v>1</v>
      </c>
      <c r="E35" s="18">
        <v>0</v>
      </c>
      <c r="F35" s="28" t="s">
        <v>68</v>
      </c>
    </row>
    <row r="36" spans="1:6">
      <c r="A36" s="38" t="s">
        <v>14</v>
      </c>
      <c r="B36" s="3" t="s">
        <v>69</v>
      </c>
      <c r="C36" s="10">
        <v>768</v>
      </c>
      <c r="D36" s="9">
        <v>3</v>
      </c>
      <c r="E36" s="18">
        <v>0</v>
      </c>
      <c r="F36" s="25"/>
    </row>
    <row r="37" spans="1:6">
      <c r="A37" s="26"/>
      <c r="B37" s="15" t="s">
        <v>18</v>
      </c>
      <c r="C37" s="16">
        <f>SUM(C33:C36)</f>
        <v>11834</v>
      </c>
      <c r="D37" s="16">
        <f>SUM(D33:D36)</f>
        <v>20</v>
      </c>
      <c r="E37" s="17">
        <f>SUM(E33:E36)</f>
        <v>0</v>
      </c>
      <c r="F37" s="25"/>
    </row>
    <row r="38" spans="1:6">
      <c r="A38" s="38" t="s">
        <v>70</v>
      </c>
      <c r="B38" s="44" t="s">
        <v>20</v>
      </c>
      <c r="C38" s="14" t="s">
        <v>71</v>
      </c>
      <c r="D38" s="8" t="s">
        <v>72</v>
      </c>
      <c r="E38" s="8" t="s">
        <v>6</v>
      </c>
      <c r="F38" s="23" t="s">
        <v>7</v>
      </c>
    </row>
    <row r="39" spans="1:6">
      <c r="A39" s="38" t="s">
        <v>16</v>
      </c>
      <c r="B39" s="3" t="s">
        <v>73</v>
      </c>
      <c r="C39" s="10">
        <v>96</v>
      </c>
      <c r="D39" s="9">
        <v>7</v>
      </c>
      <c r="E39" s="18">
        <v>0</v>
      </c>
      <c r="F39" s="25"/>
    </row>
    <row r="40" spans="1:6">
      <c r="A40" s="38" t="s">
        <v>24</v>
      </c>
      <c r="B40" s="3" t="s">
        <v>74</v>
      </c>
      <c r="C40" s="10">
        <v>16</v>
      </c>
      <c r="D40" s="9">
        <v>8</v>
      </c>
      <c r="E40" s="18">
        <v>0</v>
      </c>
      <c r="F40" s="25"/>
    </row>
    <row r="41" spans="1:6">
      <c r="A41" s="38" t="s">
        <v>26</v>
      </c>
      <c r="B41" s="3" t="s">
        <v>75</v>
      </c>
      <c r="C41" s="10">
        <v>16</v>
      </c>
      <c r="D41" s="9">
        <v>9</v>
      </c>
      <c r="E41" s="18">
        <v>0</v>
      </c>
      <c r="F41" s="25"/>
    </row>
    <row r="42" spans="1:6">
      <c r="A42" s="38" t="s">
        <v>28</v>
      </c>
      <c r="B42" s="3" t="s">
        <v>76</v>
      </c>
      <c r="C42" s="10">
        <v>480</v>
      </c>
      <c r="D42" s="9">
        <v>6</v>
      </c>
      <c r="E42" s="18">
        <v>0</v>
      </c>
      <c r="F42" s="25"/>
    </row>
    <row r="43" spans="1:6">
      <c r="A43" s="38" t="s">
        <v>30</v>
      </c>
      <c r="B43" s="3" t="s">
        <v>77</v>
      </c>
      <c r="C43" s="10">
        <v>40</v>
      </c>
      <c r="D43" s="9">
        <v>7</v>
      </c>
      <c r="E43" s="18">
        <v>0</v>
      </c>
      <c r="F43" s="25"/>
    </row>
    <row r="44" spans="1:6">
      <c r="A44" s="38" t="s">
        <v>32</v>
      </c>
      <c r="B44" s="3" t="s">
        <v>78</v>
      </c>
      <c r="C44" s="10">
        <v>40</v>
      </c>
      <c r="D44" s="9">
        <v>8</v>
      </c>
      <c r="E44" s="18">
        <v>0</v>
      </c>
      <c r="F44" s="25"/>
    </row>
    <row r="45" spans="1:6">
      <c r="A45" s="38" t="s">
        <v>34</v>
      </c>
      <c r="B45" s="3" t="s">
        <v>79</v>
      </c>
      <c r="C45" s="10">
        <v>40</v>
      </c>
      <c r="D45" s="9">
        <v>9</v>
      </c>
      <c r="E45" s="18">
        <v>0</v>
      </c>
      <c r="F45" s="25"/>
    </row>
    <row r="46" spans="1:6">
      <c r="A46" s="38" t="s">
        <v>36</v>
      </c>
      <c r="B46" s="3" t="s">
        <v>80</v>
      </c>
      <c r="C46" s="10">
        <v>40</v>
      </c>
      <c r="D46" s="9">
        <v>10</v>
      </c>
      <c r="E46" s="18">
        <v>0</v>
      </c>
      <c r="F46" s="25"/>
    </row>
    <row r="47" spans="1:6">
      <c r="A47" s="38" t="s">
        <v>38</v>
      </c>
      <c r="B47" s="3" t="s">
        <v>81</v>
      </c>
      <c r="C47" s="10">
        <v>65</v>
      </c>
      <c r="D47" s="9">
        <v>5</v>
      </c>
      <c r="E47" s="18">
        <v>0</v>
      </c>
      <c r="F47" s="25"/>
    </row>
    <row r="48" spans="1:6">
      <c r="A48" s="38" t="s">
        <v>41</v>
      </c>
      <c r="B48" s="3" t="s">
        <v>82</v>
      </c>
      <c r="C48" s="10">
        <v>1</v>
      </c>
      <c r="D48" s="9">
        <v>200</v>
      </c>
      <c r="E48" s="18">
        <v>0</v>
      </c>
      <c r="F48" s="25" t="s">
        <v>83</v>
      </c>
    </row>
    <row r="49" spans="1:6">
      <c r="A49" s="38" t="s">
        <v>44</v>
      </c>
      <c r="B49" s="3" t="s">
        <v>84</v>
      </c>
      <c r="C49" s="10">
        <v>6</v>
      </c>
      <c r="D49" s="9">
        <v>40</v>
      </c>
      <c r="E49" s="18">
        <v>0</v>
      </c>
      <c r="F49" s="25"/>
    </row>
    <row r="50" spans="1:6">
      <c r="A50" s="38" t="s">
        <v>47</v>
      </c>
      <c r="B50" s="3" t="s">
        <v>85</v>
      </c>
      <c r="C50" s="10">
        <v>6</v>
      </c>
      <c r="D50" s="9">
        <v>24</v>
      </c>
      <c r="E50" s="18">
        <v>0</v>
      </c>
      <c r="F50" s="25"/>
    </row>
    <row r="51" spans="1:6">
      <c r="A51" s="38" t="s">
        <v>86</v>
      </c>
      <c r="B51" s="3" t="s">
        <v>87</v>
      </c>
      <c r="C51" s="10">
        <v>39</v>
      </c>
      <c r="D51" s="9">
        <v>4</v>
      </c>
      <c r="E51" s="18">
        <v>0</v>
      </c>
      <c r="F51" s="25"/>
    </row>
    <row r="52" spans="1:6" ht="43.5">
      <c r="A52" s="38" t="s">
        <v>88</v>
      </c>
      <c r="B52" s="3" t="s">
        <v>89</v>
      </c>
      <c r="C52" s="10">
        <v>64</v>
      </c>
      <c r="D52" s="9">
        <v>58</v>
      </c>
      <c r="E52" s="18">
        <v>0</v>
      </c>
      <c r="F52" s="28" t="s">
        <v>90</v>
      </c>
    </row>
    <row r="53" spans="1:6">
      <c r="A53" s="38" t="s">
        <v>91</v>
      </c>
      <c r="B53" s="3" t="s">
        <v>92</v>
      </c>
      <c r="C53" s="10">
        <v>65</v>
      </c>
      <c r="D53" s="9">
        <v>4</v>
      </c>
      <c r="E53" s="18">
        <v>0</v>
      </c>
      <c r="F53" s="25" t="s">
        <v>93</v>
      </c>
    </row>
    <row r="54" spans="1:6">
      <c r="A54" s="38">
        <v>9</v>
      </c>
      <c r="B54" s="5" t="s">
        <v>94</v>
      </c>
      <c r="C54" s="12" t="s">
        <v>52</v>
      </c>
      <c r="D54" s="12" t="s">
        <v>52</v>
      </c>
      <c r="E54" s="18">
        <v>0</v>
      </c>
      <c r="F54" s="25"/>
    </row>
    <row r="55" spans="1:6">
      <c r="A55" s="38">
        <v>10</v>
      </c>
      <c r="B55" s="5" t="s">
        <v>95</v>
      </c>
      <c r="C55" s="12" t="s">
        <v>52</v>
      </c>
      <c r="D55" s="12" t="s">
        <v>52</v>
      </c>
      <c r="E55" s="18">
        <v>0</v>
      </c>
      <c r="F55" s="25" t="s">
        <v>96</v>
      </c>
    </row>
    <row r="56" spans="1:6" ht="29.25">
      <c r="A56" s="38">
        <v>11</v>
      </c>
      <c r="B56" s="5" t="s">
        <v>97</v>
      </c>
      <c r="C56" s="12" t="s">
        <v>52</v>
      </c>
      <c r="D56" s="12" t="s">
        <v>52</v>
      </c>
      <c r="E56" s="18">
        <v>0</v>
      </c>
      <c r="F56" s="28" t="s">
        <v>98</v>
      </c>
    </row>
    <row r="57" spans="1:6">
      <c r="A57" s="39">
        <v>12</v>
      </c>
      <c r="B57" s="42" t="s">
        <v>61</v>
      </c>
      <c r="C57" s="34" t="s">
        <v>52</v>
      </c>
      <c r="D57" s="34" t="s">
        <v>52</v>
      </c>
      <c r="E57" s="35">
        <v>0</v>
      </c>
      <c r="F57" s="36" t="s">
        <v>62</v>
      </c>
    </row>
    <row r="58" spans="1:6">
      <c r="A58" s="29"/>
      <c r="B58" s="30" t="s">
        <v>18</v>
      </c>
      <c r="C58" s="32">
        <f>SUM(C39:C53)</f>
        <v>1014</v>
      </c>
      <c r="D58" s="32">
        <f>SUM(D39:D53)</f>
        <v>399</v>
      </c>
      <c r="E58" s="33">
        <f>SUM(E39:E57)</f>
        <v>0</v>
      </c>
      <c r="F58" s="31"/>
    </row>
    <row r="59" spans="1:6">
      <c r="A59" s="11"/>
      <c r="B59" s="37"/>
      <c r="C59" s="11"/>
      <c r="D59" s="11"/>
      <c r="E59" s="22"/>
      <c r="F59" s="19"/>
    </row>
    <row r="60" spans="1:6" ht="18.75">
      <c r="A60" s="45" t="s">
        <v>99</v>
      </c>
      <c r="B60" s="46"/>
      <c r="C60" s="46"/>
      <c r="D60" s="46"/>
      <c r="E60" s="46"/>
      <c r="F60" s="47"/>
    </row>
    <row r="61" spans="1:6">
      <c r="A61" s="38" t="s">
        <v>100</v>
      </c>
      <c r="B61" s="5" t="s">
        <v>3</v>
      </c>
      <c r="C61" s="14" t="s">
        <v>65</v>
      </c>
      <c r="D61" s="8" t="s">
        <v>66</v>
      </c>
      <c r="E61" s="18">
        <v>0</v>
      </c>
      <c r="F61" s="25"/>
    </row>
    <row r="62" spans="1:6" ht="29.25">
      <c r="A62" s="24" t="s">
        <v>8</v>
      </c>
      <c r="B62" s="3" t="s">
        <v>101</v>
      </c>
      <c r="C62" s="10">
        <f>(40*3)+(8*3)</f>
        <v>144</v>
      </c>
      <c r="D62" s="9">
        <v>1</v>
      </c>
      <c r="E62" s="18">
        <v>0</v>
      </c>
      <c r="F62" s="41" t="s">
        <v>102</v>
      </c>
    </row>
    <row r="63" spans="1:6">
      <c r="A63" s="24" t="s">
        <v>10</v>
      </c>
      <c r="B63" s="2" t="s">
        <v>9</v>
      </c>
      <c r="C63" s="10">
        <v>100</v>
      </c>
      <c r="D63" s="7">
        <v>1</v>
      </c>
      <c r="E63" s="18">
        <v>0</v>
      </c>
      <c r="F63" s="25"/>
    </row>
    <row r="64" spans="1:6">
      <c r="A64" s="24" t="s">
        <v>12</v>
      </c>
      <c r="B64" s="4" t="s">
        <v>11</v>
      </c>
      <c r="C64" s="10">
        <f>48+10+5</f>
        <v>63</v>
      </c>
      <c r="D64" s="9">
        <v>1</v>
      </c>
      <c r="E64" s="18">
        <v>0</v>
      </c>
      <c r="F64" s="25"/>
    </row>
    <row r="65" spans="1:6">
      <c r="A65" s="26"/>
      <c r="B65" s="15" t="s">
        <v>18</v>
      </c>
      <c r="C65" s="16">
        <f>SUM(C62:C64)</f>
        <v>307</v>
      </c>
      <c r="D65" s="16">
        <f>SUM(D61:D64)</f>
        <v>3</v>
      </c>
      <c r="E65" s="17">
        <f>SUM(E61:E64)</f>
        <v>0</v>
      </c>
      <c r="F65" s="25"/>
    </row>
    <row r="66" spans="1:6">
      <c r="A66" s="38">
        <v>14</v>
      </c>
      <c r="B66" s="5" t="s">
        <v>20</v>
      </c>
      <c r="C66" s="14" t="s">
        <v>71</v>
      </c>
      <c r="D66" s="8" t="s">
        <v>72</v>
      </c>
      <c r="E66" s="8" t="s">
        <v>6</v>
      </c>
      <c r="F66" s="23" t="s">
        <v>7</v>
      </c>
    </row>
    <row r="67" spans="1:6">
      <c r="A67" s="24" t="s">
        <v>14</v>
      </c>
      <c r="B67" s="3" t="s">
        <v>103</v>
      </c>
      <c r="C67" s="10">
        <v>40</v>
      </c>
      <c r="D67" s="9">
        <v>6</v>
      </c>
      <c r="E67" s="18">
        <v>0</v>
      </c>
      <c r="F67" s="25"/>
    </row>
    <row r="68" spans="1:6">
      <c r="A68" s="24" t="s">
        <v>16</v>
      </c>
      <c r="B68" s="3" t="s">
        <v>104</v>
      </c>
      <c r="C68" s="10">
        <v>15</v>
      </c>
      <c r="D68" s="9">
        <v>6</v>
      </c>
      <c r="E68" s="18">
        <v>0</v>
      </c>
      <c r="F68" s="25"/>
    </row>
    <row r="69" spans="1:6">
      <c r="A69" s="24">
        <v>15</v>
      </c>
      <c r="B69" s="5" t="s">
        <v>94</v>
      </c>
      <c r="C69" s="34" t="s">
        <v>52</v>
      </c>
      <c r="D69" s="34" t="s">
        <v>52</v>
      </c>
      <c r="E69" s="18">
        <v>0</v>
      </c>
      <c r="F69" s="25" t="s">
        <v>105</v>
      </c>
    </row>
    <row r="70" spans="1:6" ht="29.25">
      <c r="A70" s="24">
        <v>16</v>
      </c>
      <c r="B70" s="5" t="s">
        <v>97</v>
      </c>
      <c r="C70" s="34" t="s">
        <v>52</v>
      </c>
      <c r="D70" s="34" t="s">
        <v>52</v>
      </c>
      <c r="E70" s="18">
        <v>0</v>
      </c>
      <c r="F70" s="28" t="s">
        <v>106</v>
      </c>
    </row>
    <row r="71" spans="1:6">
      <c r="A71" s="24">
        <v>17</v>
      </c>
      <c r="B71" s="42" t="s">
        <v>61</v>
      </c>
      <c r="C71" s="34" t="s">
        <v>52</v>
      </c>
      <c r="D71" s="34" t="s">
        <v>52</v>
      </c>
      <c r="E71" s="35">
        <v>0</v>
      </c>
      <c r="F71" s="36" t="s">
        <v>62</v>
      </c>
    </row>
    <row r="72" spans="1:6">
      <c r="A72" s="29"/>
      <c r="B72" s="30" t="s">
        <v>18</v>
      </c>
      <c r="C72" s="32">
        <f>SUM(C67:C68)</f>
        <v>55</v>
      </c>
      <c r="D72" s="32">
        <f>SUM(D67:D68)</f>
        <v>12</v>
      </c>
      <c r="E72" s="33">
        <f>SUM(E53:E71)</f>
        <v>0</v>
      </c>
      <c r="F72" s="31"/>
    </row>
    <row r="74" spans="1:6">
      <c r="B74" s="48" t="s">
        <v>107</v>
      </c>
      <c r="C74" s="49"/>
      <c r="D74" s="49"/>
      <c r="E74" s="40">
        <f>SUM(E72,E65,E58,E37,E29,E11)</f>
        <v>0</v>
      </c>
    </row>
  </sheetData>
  <mergeCells count="5">
    <mergeCell ref="A60:F60"/>
    <mergeCell ref="B74:D74"/>
    <mergeCell ref="B2:F2"/>
    <mergeCell ref="A4:F4"/>
    <mergeCell ref="A31:F3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012102-ac5b-4dea-bb68-7cfedfc71f8c">
      <Terms xmlns="http://schemas.microsoft.com/office/infopath/2007/PartnerControls"/>
    </lcf76f155ced4ddcb4097134ff3c332f>
    <TaxCatchAll xmlns="82f2940b-07e7-48c4-881b-b408788995f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570C0206F69934DBFEAD6EBA2312242" ma:contentTypeVersion="19" ma:contentTypeDescription="Utwórz nowy dokument." ma:contentTypeScope="" ma:versionID="fe83004bb108ffa7f9a141419e81d76d">
  <xsd:schema xmlns:xsd="http://www.w3.org/2001/XMLSchema" xmlns:xs="http://www.w3.org/2001/XMLSchema" xmlns:p="http://schemas.microsoft.com/office/2006/metadata/properties" xmlns:ns2="b4012102-ac5b-4dea-bb68-7cfedfc71f8c" xmlns:ns3="82f2940b-07e7-48c4-881b-b408788995f8" targetNamespace="http://schemas.microsoft.com/office/2006/metadata/properties" ma:root="true" ma:fieldsID="a40d4ce8b4777f7102f4c778f7a2afb9" ns2:_="" ns3:_="">
    <xsd:import namespace="b4012102-ac5b-4dea-bb68-7cfedfc71f8c"/>
    <xsd:import namespace="82f2940b-07e7-48c4-881b-b408788995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012102-ac5b-4dea-bb68-7cfedfc71f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i obrazów" ma:readOnly="false" ma:fieldId="{5cf76f15-5ced-4ddc-b409-7134ff3c332f}" ma:taxonomyMulti="true" ma:sspId="f33aff98-8054-4ffc-8783-caab45765b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f2940b-07e7-48c4-881b-b408788995f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b7f3291-9064-4059-9d6c-6ebaedccb984}" ma:internalName="TaxCatchAll" ma:showField="CatchAllData" ma:web="82f2940b-07e7-48c4-881b-b408788995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0A73A0-3302-4096-B910-09290A60CB34}"/>
</file>

<file path=customXml/itemProps2.xml><?xml version="1.0" encoding="utf-8"?>
<ds:datastoreItem xmlns:ds="http://schemas.openxmlformats.org/officeDocument/2006/customXml" ds:itemID="{8CD73505-9981-4588-AC3F-6E16B8CABCE2}"/>
</file>

<file path=customXml/itemProps3.xml><?xml version="1.0" encoding="utf-8"?>
<ds:datastoreItem xmlns:ds="http://schemas.openxmlformats.org/officeDocument/2006/customXml" ds:itemID="{F5C66110-F531-49F3-BF35-A7B260407F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Edyta Harasimczuk</dc:creator>
  <cp:keywords/>
  <dc:description/>
  <cp:lastModifiedBy>Edyta Harasimczuk</cp:lastModifiedBy>
  <cp:revision/>
  <dcterms:created xsi:type="dcterms:W3CDTF">2026-02-16T15:33:26Z</dcterms:created>
  <dcterms:modified xsi:type="dcterms:W3CDTF">2026-02-23T08:21:50Z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0x010100A570C0206F69934DBFEAD6EBA2312242</vt:lpwstr>
  </property>
  <property fmtid="{D5CDD505-2E9C-101B-9397-08002B2CF9AE}" pid="3" name="MediaServiceImageTags">
    <vt:lpwstr/>
  </property>
</Properties>
</file>